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20182423-0F45-4E4C-92F1-56CB8B735A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C32" i="1" l="1"/>
  <c r="B9" i="1"/>
  <c r="C7" i="1"/>
  <c r="C11" i="1" l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<sst xmlns="http://schemas.openxmlformats.org/spreadsheetml/2006/main" count="33" uniqueCount="33">
  <si>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</si>
  <si>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</si>
  <si>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</si>
  <si>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</si>
  <si>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</si>
  <si>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</si>
  <si>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</si>
  <si>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</si>
  <si>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</si>
  <si>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</si>
  <si>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</si>
  <si>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</si>
  <si>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</si>
  <si>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</si>
  <si>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</si>
  <si>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</si>
  <si>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</si>
  <si>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</si>
  <si>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</si>
  <si>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</si>
  <si>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</si>
  <si>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</si>
  <si>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</si>
  <si>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</si>
  <si>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</si>
  <si>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</si>
  <si>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</si>
  <si>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</si>
  <si>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</si>
  <si>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</si>
  <si>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</si>
  <si>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</si>
  <si>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Нови Пазар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</si>
</sst>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&quot;-&quot;??\ _D_i_n_._-;_-@_-"/>
    <numFmt numFmtId="165" formatCode="#,##0.00\ [$Дин.-C1A]"/>
    <numFmt numFmtId="166" formatCode="#,##0.00\ [$Дин.-281A]"/>
  </numFmts>
  <fonts count="7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14" fontId="3" fillId="0" borderId="0" xfId="0" applyNumberFormat="1" applyFont="1" applyProtection="1">
      <protection locked="0"/>
    </xf>
    <xf numFmtId="0" fontId="0" fillId="0" borderId="1" xfId="0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</cellXfs>
  <cellStyles count="6">
    <cellStyle name="Comma 2" xfId="2" xr:uid="{00000000-0005-0000-0000-000000000000}"/>
    <cellStyle name="Comma 3" xfId="5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7" sqref="C27"/>
    </sheetView>
  </sheetViews>
  <sheetFormatPr defaultRowHeight="15"/>
  <cols>
    <col min="1" max="1" width="18.7109375" customWidth="1"/>
    <col min="2" max="2" width="45.140625" customWidth="1"/>
    <col min="3" max="3" width="32.7109375" customWidth="1"/>
    <col min="4" max="5" width="9"/>
    <col min="6" max="6" width="17.5703125" customWidth="1"/>
  </cols>
  <sheetData>
    <row r="1" spans="1:6" ht="18.75">
      <c r="A1" s="1" t="s">
        <v>0</v>
      </c>
      <c r="B1" s="2" t="s">
        <v>32</v>
      </c>
      <c r="E1" s="3" t="s">
        <v>1</v>
      </c>
      <c r="F1" s="4">
        <v>46265</v>
      </c>
    </row>
    <row r="2" spans="1:6" ht="18.75">
      <c r="A2" s="14" t="s">
        <v>2</v>
      </c>
      <c r="B2" s="14"/>
    </row>
    <row r="3" spans="1:6">
      <c r="A3" s="5">
        <v>1</v>
      </c>
      <c r="B3" s="5" t="s">
        <v>3</v>
      </c>
      <c r="C3" s="6">
        <v>37713421.43</v>
      </c>
    </row>
    <row r="4" spans="1:6">
      <c r="A4" s="5">
        <v>2</v>
      </c>
      <c r="B4" s="5" t="s">
        <v>4</v>
      </c>
      <c r="C4" s="6">
        <v>0</v>
      </c>
    </row>
    <row r="5" spans="1:6">
      <c r="A5" s="5">
        <v>3</v>
      </c>
      <c r="B5" s="5" t="s">
        <v>5</v>
      </c>
      <c r="C5" s="6">
        <v>0</v>
      </c>
    </row>
    <row r="6" spans="1:6">
      <c r="A6" s="5">
        <v>4</v>
      </c>
      <c r="B6" s="5" t="s">
        <v>6</v>
      </c>
      <c r="C6" s="6">
        <v>0</v>
      </c>
    </row>
    <row r="7" spans="1:6">
      <c r="A7" s="15" t="s">
        <v>7</v>
      </c>
      <c r="B7" s="16"/>
      <c r="C7" s="7">
        <f>C3+C4+C5+C6</f>
        <v>37713421.43</v>
      </c>
    </row>
    <row r="8" spans="1:6" ht="18.75">
      <c r="A8" s="17" t="s">
        <v>8</v>
      </c>
      <c r="B8" s="18"/>
      <c r="C8" s="8"/>
    </row>
    <row r="9" spans="1:6" ht="30">
      <c r="A9" s="5">
        <v>1</v>
      </c>
      <c r="B9" s="9" t="str">
        <f>"ПЛАЋЕНИ ТРОШКОВИ ПО УГОВОРУ ЗА "&amp;YEAR(F1)&amp;".годину"</f>
        <v>ПЛАЋЕНИ ТРОШКОВИ ПО УГОВОРУ ЗА 2026.годину</v>
      </c>
      <c r="C9" s="6">
        <v>858105.46</v>
      </c>
    </row>
    <row r="10" spans="1:6">
      <c r="A10" s="5">
        <v>2</v>
      </c>
      <c r="B10" s="5" t="s">
        <v>9</v>
      </c>
      <c r="C10" s="6">
        <v>0</v>
      </c>
    </row>
    <row r="11" spans="1:6">
      <c r="A11" s="19" t="s">
        <v>10</v>
      </c>
      <c r="B11" s="19"/>
      <c r="C11" s="10">
        <f>C9+C10</f>
        <v>858105.46</v>
      </c>
    </row>
    <row r="12" spans="1:6">
      <c r="A12" s="20" t="s">
        <v>11</v>
      </c>
      <c r="B12" s="21"/>
      <c r="C12" s="10">
        <f>C7-C11</f>
        <v>36855315.969999999</v>
      </c>
    </row>
    <row r="13" spans="1:6" ht="18.75">
      <c r="A13" s="11" t="s">
        <v>12</v>
      </c>
      <c r="B13" s="11"/>
      <c r="C13" s="8"/>
    </row>
    <row r="14" spans="1:6">
      <c r="A14" s="5">
        <v>1</v>
      </c>
      <c r="B14" s="5" t="s">
        <v>13</v>
      </c>
      <c r="C14" s="6">
        <v>0</v>
      </c>
    </row>
    <row r="15" spans="1:6">
      <c r="A15" s="5">
        <v>2</v>
      </c>
      <c r="B15" s="5" t="s">
        <v>14</v>
      </c>
      <c r="C15" s="6">
        <v>0</v>
      </c>
    </row>
    <row r="16" spans="1:6">
      <c r="A16" s="5">
        <v>3</v>
      </c>
      <c r="B16" s="5" t="s">
        <v>15</v>
      </c>
      <c r="C16" s="6">
        <v>0</v>
      </c>
    </row>
    <row r="17" spans="1:3">
      <c r="A17" s="5">
        <v>4</v>
      </c>
      <c r="B17" s="5" t="s">
        <v>16</v>
      </c>
      <c r="C17" s="6">
        <v>537214.89</v>
      </c>
    </row>
    <row r="18" spans="1:3">
      <c r="A18" s="5">
        <v>5</v>
      </c>
      <c r="B18" s="5" t="s">
        <v>17</v>
      </c>
      <c r="C18" s="6">
        <v>208483.72</v>
      </c>
    </row>
    <row r="19" spans="1:3">
      <c r="A19" s="5">
        <v>6</v>
      </c>
      <c r="B19" s="5" t="s">
        <v>18</v>
      </c>
      <c r="C19" s="6">
        <v>66082</v>
      </c>
    </row>
    <row r="20" spans="1:3" ht="18.75">
      <c r="A20" s="12" t="s">
        <v>19</v>
      </c>
      <c r="B20" s="12"/>
      <c r="C20" s="12"/>
    </row>
    <row r="21" spans="1:3">
      <c r="A21" s="5">
        <v>7</v>
      </c>
      <c r="B21" s="5" t="s">
        <v>20</v>
      </c>
      <c r="C21" s="6">
        <v>40164.85</v>
      </c>
    </row>
    <row r="22" spans="1:3">
      <c r="A22" s="5">
        <v>8</v>
      </c>
      <c r="B22" s="5" t="s">
        <v>21</v>
      </c>
      <c r="C22" s="6">
        <v>0</v>
      </c>
    </row>
    <row r="23" spans="1:3">
      <c r="A23" s="5">
        <v>9</v>
      </c>
      <c r="B23" s="5" t="s">
        <v>22</v>
      </c>
      <c r="C23" s="6">
        <v>0</v>
      </c>
    </row>
    <row r="24" spans="1:3">
      <c r="A24" s="5">
        <v>10</v>
      </c>
      <c r="B24" s="5" t="s">
        <v>23</v>
      </c>
      <c r="C24" s="6">
        <v>0</v>
      </c>
    </row>
    <row r="25" spans="1:3" ht="30">
      <c r="A25" s="5">
        <v>11</v>
      </c>
      <c r="B25" s="9" t="s">
        <v>24</v>
      </c>
      <c r="C25" s="6">
        <v>6160</v>
      </c>
    </row>
    <row r="26" spans="1:3">
      <c r="A26" s="5">
        <v>12</v>
      </c>
      <c r="B26" s="9" t="s">
        <v>25</v>
      </c>
      <c r="C26" s="6">
        <v>0</v>
      </c>
    </row>
    <row r="27" spans="1:3" ht="30">
      <c r="A27" s="5">
        <v>13</v>
      </c>
      <c r="B27" s="9" t="s">
        <v>26</v>
      </c>
      <c r="C27" s="6">
        <v>0</v>
      </c>
    </row>
    <row r="28" spans="1:3">
      <c r="A28" s="5">
        <v>14</v>
      </c>
      <c r="B28" s="5" t="s">
        <v>27</v>
      </c>
      <c r="C28" s="6">
        <v>0</v>
      </c>
    </row>
    <row r="29" spans="1:3">
      <c r="A29" s="5">
        <v>15</v>
      </c>
      <c r="B29" s="5" t="s">
        <v>28</v>
      </c>
      <c r="C29" s="6">
        <v>0</v>
      </c>
    </row>
    <row r="30" spans="1:3">
      <c r="A30" s="5">
        <v>16</v>
      </c>
      <c r="B30" s="5" t="s">
        <v>29</v>
      </c>
      <c r="C30" s="6">
        <v>0</v>
      </c>
    </row>
    <row r="31" spans="1:3">
      <c r="A31" s="5">
        <v>17</v>
      </c>
      <c r="B31" s="5" t="s">
        <v>30</v>
      </c>
      <c r="C31" s="6">
        <v>0</v>
      </c>
    </row>
    <row r="32" spans="1:3">
      <c r="A32" s="13" t="s">
        <v>31</v>
      </c>
      <c r="B32" s="13"/>
      <c r="C32" s="7">
        <f>SUM(C14:C19,C21:C31)</f>
        <v>858105.46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xWindow="473" yWindow="350"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69930555555555596" right="0.69930555555555596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vojkan</dc:creator>
  <cp:lastModifiedBy>Dragan</cp:lastModifiedBy>
  <cp:lastPrinted>2020-11-24T06:37:03Z</cp:lastPrinted>
  <dcterms:created xsi:type="dcterms:W3CDTF">2014-06-04T14:01:00Z</dcterms:created>
  <dcterms:modified xsi:type="dcterms:W3CDTF">2026-09-01T05:28:57Z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